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E0F8578-B23A-4E77-83AB-EDB0E5CD6D4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8" i="5" l="1"/>
  <c r="AS8" i="5" l="1"/>
  <c r="AQ8" i="5"/>
  <c r="AP8" i="5"/>
  <c r="AO8" i="5"/>
  <c r="AN8" i="5"/>
  <c r="AM8" i="5"/>
  <c r="AG8" i="5"/>
  <c r="K13" i="5" s="1"/>
  <c r="AE8" i="5"/>
  <c r="AD8" i="5"/>
  <c r="H13" i="5" s="1"/>
  <c r="AC8" i="5"/>
  <c r="G13" i="5" s="1"/>
  <c r="AB8" i="5"/>
  <c r="F13" i="5" s="1"/>
  <c r="AA8" i="5"/>
  <c r="E13" i="5" s="1"/>
  <c r="W8" i="5"/>
  <c r="U8" i="5"/>
  <c r="T8" i="5"/>
  <c r="S8" i="5"/>
  <c r="R8" i="5"/>
  <c r="Q8" i="5"/>
  <c r="K8" i="5"/>
  <c r="K12" i="5" s="1"/>
  <c r="K14" i="5" s="1"/>
  <c r="I8" i="5"/>
  <c r="I12" i="5" s="1"/>
  <c r="H8" i="5"/>
  <c r="H12" i="5" s="1"/>
  <c r="H14" i="5" s="1"/>
  <c r="G8" i="5"/>
  <c r="G12" i="5" s="1"/>
  <c r="G14" i="5" s="1"/>
  <c r="F8" i="5"/>
  <c r="F12" i="5" s="1"/>
  <c r="F14" i="5" s="1"/>
  <c r="E8" i="5"/>
  <c r="E12" i="5" s="1"/>
  <c r="E14" i="5" s="1"/>
  <c r="N14" i="5" l="1"/>
  <c r="L14" i="5"/>
  <c r="M14" i="5"/>
  <c r="N13" i="5"/>
  <c r="L13" i="5"/>
  <c r="M13" i="5"/>
  <c r="I13" i="5"/>
  <c r="AF8" i="5"/>
  <c r="O13" i="5" l="1"/>
  <c r="J13" i="5"/>
  <c r="I14" i="5"/>
  <c r="O14" i="5" l="1"/>
  <c r="J14" i="5"/>
</calcChain>
</file>

<file path=xl/sharedStrings.xml><?xml version="1.0" encoding="utf-8"?>
<sst xmlns="http://schemas.openxmlformats.org/spreadsheetml/2006/main" count="77" uniqueCount="35">
  <si>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</si>
  <si>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</si>
  <si>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</si>
  <si>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</si>
  <si>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</si>
  <si>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</si>
  <si>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</si>
  <si>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</si>
  <si>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</si>
  <si>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</si>
  <si>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</si>
  <si>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</si>
  <si>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</si>
  <si>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</si>
  <si>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</si>
  <si>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</si>
  <si>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</si>
  <si>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</si>
  <si>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</si>
  <si>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</si>
  <si>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</si>
  <si>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</si>
  <si>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</si>
  <si>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</si>
  <si>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</si>
  <si>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Jasse Kostamo</t>
  </si>
  <si>
    <t>ViU</t>
  </si>
  <si>
    <t>ViU = Viinijärven Urheilijat  (1914)</t>
  </si>
  <si>
    <t>26.8.1999   Tohmajärvi</t>
  </si>
  <si>
    <t>4.</t>
  </si>
  <si>
    <t>7.</t>
  </si>
  <si>
    <t>8.</t>
  </si>
  <si>
    <t>ToPo = Tohmajärven Pomppu  (1991),  kasvattajaseura</t>
  </si>
  <si>
    <t>KiPa = Kiteen Pallo-90  (1990)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</si>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</sst>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0" fontId="2" fillId="3" borderId="3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3" fillId="2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4" t="s">
        <v>29</v>
      </c>
      <c r="Z4" s="1" t="s">
        <v>24</v>
      </c>
      <c r="AA4" s="12">
        <v>8</v>
      </c>
      <c r="AB4" s="12">
        <v>1</v>
      </c>
      <c r="AC4" s="12">
        <v>7</v>
      </c>
      <c r="AD4" s="13">
        <v>5</v>
      </c>
      <c r="AE4" s="12">
        <v>22</v>
      </c>
      <c r="AF4" s="31">
        <v>0.45829999999999999</v>
      </c>
      <c r="AG4" s="18">
        <v>48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6">
        <v>2021</v>
      </c>
      <c r="Y5" s="67" t="s">
        <v>30</v>
      </c>
      <c r="Z5" s="68" t="s">
        <v>26</v>
      </c>
      <c r="AA5" s="66">
        <v>7</v>
      </c>
      <c r="AB5" s="66">
        <v>0</v>
      </c>
      <c r="AC5" s="66">
        <v>4</v>
      </c>
      <c r="AD5" s="69">
        <v>5</v>
      </c>
      <c r="AE5" s="66">
        <v>30</v>
      </c>
      <c r="AF5" s="70">
        <v>0.56599999999999995</v>
      </c>
      <c r="AG5" s="71">
        <v>53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6">
        <v>2022</v>
      </c>
      <c r="Y6" s="67" t="s">
        <v>31</v>
      </c>
      <c r="Z6" s="68" t="s">
        <v>26</v>
      </c>
      <c r="AA6" s="66">
        <v>9</v>
      </c>
      <c r="AB6" s="66">
        <v>1</v>
      </c>
      <c r="AC6" s="66">
        <v>4</v>
      </c>
      <c r="AD6" s="69">
        <v>9</v>
      </c>
      <c r="AE6" s="66">
        <v>41</v>
      </c>
      <c r="AF6" s="70">
        <v>0.67210000000000003</v>
      </c>
      <c r="AG6" s="71">
        <v>61</v>
      </c>
      <c r="AH6" s="39"/>
      <c r="AI6" s="7"/>
      <c r="AJ6" s="7"/>
      <c r="AK6" s="7"/>
      <c r="AL6" s="72"/>
      <c r="AM6" s="12"/>
      <c r="AN6" s="12"/>
      <c r="AO6" s="12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34</v>
      </c>
      <c r="Z7" s="1" t="s">
        <v>24</v>
      </c>
      <c r="AA7" s="12">
        <v>8</v>
      </c>
      <c r="AB7" s="12">
        <v>1</v>
      </c>
      <c r="AC7" s="12">
        <v>9</v>
      </c>
      <c r="AD7" s="12">
        <v>4</v>
      </c>
      <c r="AE7" s="12">
        <v>34</v>
      </c>
      <c r="AF7" s="73">
        <v>0.64150943396226412</v>
      </c>
      <c r="AG7" s="10">
        <v>53</v>
      </c>
      <c r="AH7" s="39"/>
      <c r="AI7" s="7"/>
      <c r="AJ7" s="7"/>
      <c r="AK7" s="7"/>
      <c r="AL7" s="10"/>
      <c r="AM7" s="12">
        <v>2</v>
      </c>
      <c r="AN7" s="12">
        <v>0</v>
      </c>
      <c r="AO7" s="13">
        <v>0</v>
      </c>
      <c r="AP7" s="12">
        <v>0</v>
      </c>
      <c r="AQ7" s="12">
        <v>4</v>
      </c>
      <c r="AR7" s="63">
        <v>0.28570000000000001</v>
      </c>
      <c r="AS7" s="18">
        <v>14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SUM(K7:K7)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62" t="s">
        <v>13</v>
      </c>
      <c r="Y8" s="11"/>
      <c r="Z8" s="9"/>
      <c r="AA8" s="35">
        <f>SUM(AA4:AA7)</f>
        <v>32</v>
      </c>
      <c r="AB8" s="35">
        <f>SUM(AB4:AB7)</f>
        <v>3</v>
      </c>
      <c r="AC8" s="35">
        <f>SUM(AC4:AC7)</f>
        <v>24</v>
      </c>
      <c r="AD8" s="35">
        <f>SUM(AD4:AD7)</f>
        <v>23</v>
      </c>
      <c r="AE8" s="35">
        <f>SUM(AE4:AE7)</f>
        <v>127</v>
      </c>
      <c r="AF8" s="36">
        <f>PRODUCT(AE8/AG8)</f>
        <v>0.59069767441860466</v>
      </c>
      <c r="AG8" s="20">
        <f>SUM(AG4:AG7)</f>
        <v>215</v>
      </c>
      <c r="AH8" s="17"/>
      <c r="AI8" s="28"/>
      <c r="AJ8" s="40"/>
      <c r="AK8" s="41"/>
      <c r="AL8" s="10"/>
      <c r="AM8" s="35">
        <f>SUM(AM4:AM7)</f>
        <v>2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4</v>
      </c>
      <c r="AR8" s="36">
        <f>PRODUCT(AQ8/AS8)</f>
        <v>0.2857142857142857</v>
      </c>
      <c r="AS8" s="38">
        <f>SUM(AS7:AS7)</f>
        <v>14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16" t="s">
        <v>32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 t="s">
        <v>33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52" t="s">
        <v>27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34</v>
      </c>
      <c r="F13" s="45">
        <f>PRODUCT(AB8+AN8)</f>
        <v>3</v>
      </c>
      <c r="G13" s="45">
        <f>PRODUCT(AC8+AO8)</f>
        <v>24</v>
      </c>
      <c r="H13" s="45">
        <f>PRODUCT(AD8+AP8)</f>
        <v>23</v>
      </c>
      <c r="I13" s="45">
        <f>PRODUCT(AE8+AQ8)</f>
        <v>131</v>
      </c>
      <c r="J13" s="58">
        <f>PRODUCT(I13/K13)</f>
        <v>0.57205240174672489</v>
      </c>
      <c r="K13" s="10">
        <f>PRODUCT(AG8+AS8)</f>
        <v>229</v>
      </c>
      <c r="L13" s="51">
        <f>PRODUCT((F13+G13)/E13)</f>
        <v>0.79411764705882348</v>
      </c>
      <c r="M13" s="51">
        <f>PRODUCT(H13/E13)</f>
        <v>0.67647058823529416</v>
      </c>
      <c r="N13" s="51">
        <f>PRODUCT((F13+G13+H13)/E13)</f>
        <v>1.4705882352941178</v>
      </c>
      <c r="O13" s="51">
        <f>PRODUCT(I13/E13)</f>
        <v>3.8529411764705883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34</v>
      </c>
      <c r="F14" s="45">
        <f t="shared" ref="F14:I14" si="0">SUM(F11:F13)</f>
        <v>3</v>
      </c>
      <c r="G14" s="45">
        <f t="shared" si="0"/>
        <v>24</v>
      </c>
      <c r="H14" s="45">
        <f t="shared" si="0"/>
        <v>23</v>
      </c>
      <c r="I14" s="45">
        <f t="shared" si="0"/>
        <v>131</v>
      </c>
      <c r="J14" s="58">
        <f>PRODUCT(I14/K14)</f>
        <v>0.57205240174672489</v>
      </c>
      <c r="K14" s="16">
        <f>SUM(K11:K13)</f>
        <v>229</v>
      </c>
      <c r="L14" s="51">
        <f>PRODUCT((F14+G14)/E14)</f>
        <v>0.79411764705882348</v>
      </c>
      <c r="M14" s="51">
        <f>PRODUCT(H14/E14)</f>
        <v>0.67647058823529416</v>
      </c>
      <c r="N14" s="51">
        <f>PRODUCT((F14+G14+H14)/E14)</f>
        <v>1.4705882352941178</v>
      </c>
      <c r="O14" s="51">
        <f>PRODUCT(I14/E14)</f>
        <v>3.8529411764705883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6:AO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2023-09-01T11:07:22Z</dcterms:modified>
</cp:coreProperties>
</file>